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3130" windowHeight="8310"/>
  </bookViews>
  <sheets>
    <sheet name="Loan Amount Estimator" sheetId="1" r:id="rId1"/>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'Loan Amount Estimator'!$A$1:$I$96</definedName>
    <definedName name="Z_48A21BE5_A7D9_466E_8DB2_A588FE42910F_.wvu.PrintArea" localSheetId="0" hidden="1">'Loan Amount Estimator'!$A$1:$I$96</definedName>
  </definedNames>
  <calcPr calcId="162913"/>
  <customWorkbookViews>
    <customWorkbookView name="Luke Parnell - Personal View" guid="{48A21BE5-A7D9-466E-8DB2-A588FE42910F}" mergeInterval="0" personalView="1" maximized="1" xWindow="1912"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0" i="1" l="1"/>
  <c r="H33" i="1"/>
  <c r="D94" i="1" l="1"/>
  <c r="H40" i="1" s="1"/>
  <c r="H27" i="1"/>
  <c r="H26" i="1"/>
  <c r="H17" i="1" l="1"/>
  <c r="G23" i="1"/>
  <c r="H18" i="1" l="1"/>
  <c r="H19" i="1"/>
  <c r="H20" i="1"/>
  <c r="H22" i="1"/>
  <c r="H16" i="1"/>
  <c r="H23" i="1" l="1"/>
  <c r="H36" i="1" s="1"/>
  <c r="H43" i="1" s="1"/>
  <c r="H44" i="1" s="1"/>
  <c r="H45" i="1" s="1"/>
  <c r="H25" i="1" l="1"/>
  <c r="H28" i="1" s="1"/>
  <c r="I36" i="1" l="1"/>
  <c r="I50" i="1"/>
  <c r="I56" i="1" s="1"/>
  <c r="I58" i="1" s="1"/>
  <c r="K56" i="1" l="1"/>
  <c r="I45" i="1"/>
  <c r="I44" i="1"/>
</calcChain>
</file>

<file path=xl/sharedStrings.xml><?xml version="1.0" encoding="utf-8"?>
<sst xmlns="http://schemas.openxmlformats.org/spreadsheetml/2006/main" count="84" uniqueCount="82">
  <si>
    <t xml:space="preserve">Maximum Loan Amount  </t>
  </si>
  <si>
    <t>LESS:  Required Reductions in Loan Forgiveness:</t>
  </si>
  <si>
    <t>Last 12 Months</t>
  </si>
  <si>
    <t>Rent</t>
  </si>
  <si>
    <t>Represents the maximum amount a qualified borrower may have forgiven.</t>
  </si>
  <si>
    <t>Utilities</t>
  </si>
  <si>
    <t>Notes</t>
  </si>
  <si>
    <t>Salaries, wages, commissions, vacation and sick pay (not to exceed $100K per employee) other than qualified sick or family leave</t>
  </si>
  <si>
    <t>Self-Employed Income (and subcontractors) not to exceed $100K per year per self-employed individual prorated for the period February 15, 2020 to June 30, 2020</t>
  </si>
  <si>
    <t>Source</t>
  </si>
  <si>
    <t>Owner Name</t>
  </si>
  <si>
    <t>Title</t>
  </si>
  <si>
    <t>Ownership %</t>
  </si>
  <si>
    <t>TIN (EIN, SSN)</t>
  </si>
  <si>
    <t>Address</t>
  </si>
  <si>
    <t>Applicant Name</t>
  </si>
  <si>
    <t>multiplied by</t>
  </si>
  <si>
    <t>From internal P&amp;L or other report</t>
  </si>
  <si>
    <t>PAYCHECK PROTECTION PROGRAM</t>
  </si>
  <si>
    <t>Sub-total</t>
  </si>
  <si>
    <t>Use of proceeds must meet PPP requirements in order to be forgiven</t>
  </si>
  <si>
    <t>Ownership</t>
  </si>
  <si>
    <t>Directions: Input items in blue highlighted cells to calculate eligible loan amount and provide necessary additional information</t>
  </si>
  <si>
    <t>Related Entity</t>
  </si>
  <si>
    <t>Position</t>
  </si>
  <si>
    <t>TIN of Related</t>
  </si>
  <si>
    <t>Addendum A - Common Ownership (Question 3)</t>
  </si>
  <si>
    <t>Addendum B - SBA Economic Injury Disaster Loan Detail (Question 4)</t>
  </si>
  <si>
    <t>Represents the maximum amount a qualified borrower may apply for</t>
  </si>
  <si>
    <t>If answered yes to Question #4, complete below:</t>
  </si>
  <si>
    <t>Current Balance of EIDL:</t>
  </si>
  <si>
    <t>Amount of Emergency Advance:</t>
  </si>
  <si>
    <t>Net Amount</t>
  </si>
  <si>
    <t>Amount added to PPP loan; use of proceeds must qualify for PPP for loan to be forgiven</t>
  </si>
  <si>
    <t>Do not add to PPP; Does not have to be repaid</t>
  </si>
  <si>
    <t xml:space="preserve">Monthly Average </t>
  </si>
  <si>
    <t>Addendums</t>
  </si>
  <si>
    <t>Loan Amount Estimate and Supplement to SBA Application (form 2483)</t>
  </si>
  <si>
    <t>From internal P&amp;L or other report; do not double count if included on 940 line 3 (see line 4 a,b,c,d,e for other included items)</t>
  </si>
  <si>
    <t>Group Health Insurance</t>
  </si>
  <si>
    <t>Retirement Benefit Costs</t>
  </si>
  <si>
    <t>State/Local Taxes on Employee Compensation (i.e., employer U.C. tax)</t>
  </si>
  <si>
    <r>
      <t xml:space="preserve">Total Eligible Loan </t>
    </r>
    <r>
      <rPr>
        <i/>
        <sz val="10"/>
        <color theme="1"/>
        <rFont val="Calibri"/>
        <family val="2"/>
        <scheme val="minor"/>
      </rPr>
      <t>(not to exceed $10 million; will be rounded to nearest $100)</t>
    </r>
  </si>
  <si>
    <t>NAICS Code (a)</t>
  </si>
  <si>
    <t>a</t>
  </si>
  <si>
    <t>usually found on front page of business tax return (box c) or 1040 schedule C, box B</t>
  </si>
  <si>
    <t>Date Company Started (b)</t>
  </si>
  <si>
    <t>b</t>
  </si>
  <si>
    <t>date of incorporation or organization usually found on front page of business tax return Box E or date sole proprietorship began (sole prop can be estimate)</t>
  </si>
  <si>
    <t>Calculate gross wages paid for each employee earning over $100k per year and enter the total amounts as a negative</t>
  </si>
  <si>
    <t>Self-Employed Income (and subcontractors) not to exceed $100K per year per self-employed borrower prorated for the period February 15, 2020 to June 30, 2020. From k1 or internal report depending on type of entity.</t>
  </si>
  <si>
    <t>Total of line D and E  from 4 quarterly DE9 reports. Only State and local taxes assessed on compensation (i.e.. CA SUI &amp; ETT), do not included Social Security, Medicare or FUTA paid by employer</t>
  </si>
  <si>
    <t>Subtotal -- Non-payroll costs</t>
  </si>
  <si>
    <t>Subtotal -- gross estimated forgiveable costs (before required deductions)</t>
  </si>
  <si>
    <t>Monthly average FTEs for the period January 1, 2020 to February 29, 2020</t>
  </si>
  <si>
    <t>Loan Forgiveness Amount Calculator</t>
  </si>
  <si>
    <t>non-payroll costs:</t>
  </si>
  <si>
    <t>% of total</t>
  </si>
  <si>
    <t>Compensation Reduction:</t>
  </si>
  <si>
    <t xml:space="preserve">"Covered Period" - estimated date of loan funding: </t>
  </si>
  <si>
    <t>8 week end date</t>
  </si>
  <si>
    <t>% Reduction in FTEs</t>
  </si>
  <si>
    <t>Interest on mortgages</t>
  </si>
  <si>
    <t>Other allowable Interest</t>
  </si>
  <si>
    <t>Estimated forgivable costs incurred during the "Covered" Period:</t>
  </si>
  <si>
    <r>
      <t xml:space="preserve">Less: EIDL Emergency Advance </t>
    </r>
    <r>
      <rPr>
        <i/>
        <sz val="10"/>
        <color theme="1"/>
        <rFont val="Calibri"/>
        <family val="2"/>
        <scheme val="minor"/>
      </rPr>
      <t>(not to exceed $10,000) - Complete Addendum B</t>
    </r>
  </si>
  <si>
    <t>Refinance of EIDL (from Addendum B)</t>
  </si>
  <si>
    <t>Less: non-payroll costs in excess of 25% of total gross costs</t>
  </si>
  <si>
    <t>Per US Treasury guidance issued 03/31/2020 - non-payroll costs likely cannot exceed 25% of amount forgiven.</t>
  </si>
  <si>
    <t>A reduction in FTE's  between February 15th and April 27th, 2020 is disregarded if the reduction is eliminated by June 30, 2020 for purposes of the reduction in number of employees and/or compensation.</t>
  </si>
  <si>
    <t>Individual Employee Compensation Reduction in Excess of 25% compared to the Most Recent Full Quarter Before Origination of Loan</t>
  </si>
  <si>
    <t xml:space="preserve">Compensation Reduction does not apply to any employee who, during any pay period in 2019, wages or salary at an annualized rate of pay in an amount of more than $100,000. </t>
  </si>
  <si>
    <t>Use 2019 payroll data; for seasonal businesses, use the costs incurred during the period February 15, 2019 or March 1 (applicant's choice) to June, 30, 2019; adjust for less than 12 mos. in business. From IRS form 940 for Calendar Year 2019 (typically line 3)</t>
  </si>
  <si>
    <t>Amount</t>
  </si>
  <si>
    <t>ESTIMATED FORGIVABLE COSTS</t>
  </si>
  <si>
    <r>
      <t xml:space="preserve">Maximum Loan Amount </t>
    </r>
    <r>
      <rPr>
        <i/>
        <sz val="10"/>
        <color theme="1"/>
        <rFont val="Calibri"/>
        <family val="2"/>
        <scheme val="minor"/>
      </rPr>
      <t>(see Notes below for direction)</t>
    </r>
    <r>
      <rPr>
        <b/>
        <i/>
        <sz val="10"/>
        <color theme="1"/>
        <rFont val="Calibri"/>
        <family val="2"/>
        <scheme val="minor"/>
      </rPr>
      <t>:</t>
    </r>
  </si>
  <si>
    <t>Adjustments for over 100k and employees outside if US (enter as negative number)</t>
  </si>
  <si>
    <r>
      <t xml:space="preserve">Payroll Costs </t>
    </r>
    <r>
      <rPr>
        <i/>
        <sz val="10"/>
        <color theme="1"/>
        <rFont val="Calibri"/>
        <family val="2"/>
        <scheme val="minor"/>
      </rPr>
      <t>(calculated above, including benefits and state tax assessments)</t>
    </r>
  </si>
  <si>
    <r>
      <t xml:space="preserve">Add: Balance of EIDL Loan </t>
    </r>
    <r>
      <rPr>
        <i/>
        <sz val="10"/>
        <color theme="1"/>
        <rFont val="Calibri"/>
        <family val="2"/>
        <scheme val="minor"/>
      </rPr>
      <t>(made between January 31, 2020 and April 3, 2020) - Complete Addendum B</t>
    </r>
  </si>
  <si>
    <t>Monthly Average Full Time Equivalent ("FTE") Employees for the "Covered Period"</t>
  </si>
  <si>
    <t>SUGGESTED PPP LOAN AMOUNT</t>
  </si>
  <si>
    <t>difference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</si>
</sst>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s>
  <fonts count="18" x14ac:knownFonts="1">
    <font>
      <sz val="11"/>
      <color theme="1"/>
      <name val="Calibri"/>
      <family val="2"/>
      <scheme val="minor"/>
    </font>
    <font>
      <sz val="11"/>
      <color theme="1"/>
      <name val="Calibri"/>
      <family val="2"/>
      <scheme val="minor"/>
    </font>
    <font>
      <sz val="10"/>
      <color theme="1"/>
      <name val="Calibri"/>
      <family val="2"/>
      <scheme val="minor"/>
    </font>
    <font>
      <i/>
      <sz val="10"/>
      <color theme="1"/>
      <name val="Calibri"/>
      <family val="2"/>
      <scheme val="minor"/>
    </font>
    <font>
      <b/>
      <sz val="10"/>
      <color theme="1"/>
      <name val="Calibri"/>
      <family val="2"/>
      <scheme val="minor"/>
    </font>
    <font>
      <b/>
      <i/>
      <sz val="10"/>
      <color theme="1"/>
      <name val="Calibri"/>
      <family val="2"/>
      <scheme val="minor"/>
    </font>
    <font>
      <b/>
      <sz val="10"/>
      <name val="Calibri"/>
      <family val="2"/>
      <scheme val="minor"/>
    </font>
    <font>
      <b/>
      <i/>
      <sz val="10"/>
      <name val="Calibri"/>
      <family val="2"/>
      <scheme val="minor"/>
    </font>
    <font>
      <sz val="9"/>
      <color theme="1"/>
      <name val="Calibri"/>
      <family val="2"/>
      <scheme val="minor"/>
    </font>
    <font>
      <i/>
      <sz val="9"/>
      <color theme="1"/>
      <name val="Calibri"/>
      <family val="2"/>
      <scheme val="minor"/>
    </font>
    <font>
      <i/>
      <sz val="8"/>
      <color theme="1"/>
      <name val="Calibri"/>
      <family val="2"/>
      <scheme val="minor"/>
    </font>
    <font>
      <sz val="8"/>
      <color theme="1"/>
      <name val="Calibri"/>
      <family val="2"/>
      <scheme val="minor"/>
    </font>
    <font>
      <b/>
      <sz val="9"/>
      <color theme="1"/>
      <name val="Calibri"/>
      <family val="2"/>
      <scheme val="minor"/>
    </font>
    <font>
      <i/>
      <sz val="9"/>
      <name val="Calibri"/>
      <family val="2"/>
      <scheme val="minor"/>
    </font>
    <font>
      <b/>
      <sz val="11"/>
      <color theme="1"/>
      <name val="Calibri"/>
      <family val="2"/>
      <scheme val="minor"/>
    </font>
    <font>
      <b/>
      <i/>
      <sz val="20"/>
      <color theme="0"/>
      <name val="Calibri"/>
      <family val="2"/>
      <scheme val="minor"/>
    </font>
    <font>
      <b/>
      <sz val="16"/>
      <color theme="1"/>
      <name val="Calibri"/>
      <family val="2"/>
      <scheme val="minor"/>
    </font>
    <font>
      <b/>
      <sz val="8"/>
      <color theme="1"/>
      <name val="Calibri"/>
      <family val="2"/>
      <scheme val="minor"/>
    </font>
  </fonts>
  <fills count="4">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47">
    <xf numFmtId="0" fontId="0" fillId="0" borderId="0" xfId="0"/>
    <xf numFmtId="0" fontId="2" fillId="0" borderId="0" xfId="1" applyNumberFormat="1" applyFont="1"/>
    <xf numFmtId="0" fontId="3" fillId="0" borderId="0" xfId="1" applyNumberFormat="1" applyFont="1"/>
    <xf numFmtId="0" fontId="4" fillId="0" borderId="0" xfId="1" applyNumberFormat="1" applyFont="1" applyBorder="1" applyAlignment="1">
      <alignment horizontal="center"/>
    </xf>
    <xf numFmtId="0" fontId="4" fillId="0" borderId="0" xfId="1" applyNumberFormat="1" applyFont="1" applyAlignment="1">
      <alignment horizontal="center"/>
    </xf>
    <xf numFmtId="0" fontId="2" fillId="2" borderId="3" xfId="1" applyNumberFormat="1" applyFont="1" applyFill="1" applyBorder="1"/>
    <xf numFmtId="0" fontId="2" fillId="0" borderId="0" xfId="1" applyNumberFormat="1" applyFont="1" applyFill="1" applyBorder="1"/>
    <xf numFmtId="0" fontId="4" fillId="0" borderId="0" xfId="1" applyNumberFormat="1" applyFont="1"/>
    <xf numFmtId="0" fontId="4" fillId="0" borderId="1" xfId="1" applyNumberFormat="1" applyFont="1" applyBorder="1" applyAlignment="1">
      <alignment horizontal="center" wrapText="1"/>
    </xf>
    <xf numFmtId="0" fontId="2" fillId="0" borderId="0" xfId="2" applyNumberFormat="1" applyFont="1" applyFill="1"/>
    <xf numFmtId="0" fontId="2" fillId="0" borderId="0" xfId="2" applyNumberFormat="1" applyFont="1"/>
    <xf numFmtId="0" fontId="2" fillId="0" borderId="0" xfId="1" applyNumberFormat="1" applyFont="1" applyAlignment="1">
      <alignment horizontal="left"/>
    </xf>
    <xf numFmtId="43" fontId="2" fillId="0" borderId="0" xfId="1" applyNumberFormat="1" applyFont="1" applyFill="1"/>
    <xf numFmtId="0" fontId="2" fillId="0" borderId="0" xfId="0" applyNumberFormat="1" applyFont="1" applyAlignment="1">
      <alignment horizontal="left" vertical="center" wrapText="1" indent="2"/>
    </xf>
    <xf numFmtId="0" fontId="2" fillId="0" borderId="1" xfId="1" applyNumberFormat="1" applyFont="1" applyBorder="1"/>
    <xf numFmtId="0" fontId="5" fillId="0" borderId="0" xfId="1" quotePrefix="1" applyNumberFormat="1" applyFont="1" applyAlignment="1">
      <alignment horizontal="right"/>
    </xf>
    <xf numFmtId="0" fontId="6" fillId="0" borderId="0" xfId="1" applyNumberFormat="1" applyFont="1" applyFill="1"/>
    <xf numFmtId="0" fontId="7" fillId="0" borderId="0" xfId="1" applyNumberFormat="1" applyFont="1" applyFill="1" applyAlignment="1">
      <alignment horizontal="right"/>
    </xf>
    <xf numFmtId="0" fontId="4" fillId="0" borderId="1" xfId="1" applyNumberFormat="1" applyFont="1" applyBorder="1"/>
    <xf numFmtId="42" fontId="4" fillId="0" borderId="0" xfId="1" applyNumberFormat="1" applyFont="1"/>
    <xf numFmtId="0" fontId="2" fillId="0" borderId="0" xfId="1" applyNumberFormat="1" applyFont="1" applyBorder="1"/>
    <xf numFmtId="0" fontId="2" fillId="0" borderId="0" xfId="1" applyNumberFormat="1" applyFont="1" applyAlignment="1">
      <alignment vertical="center" wrapText="1"/>
    </xf>
    <xf numFmtId="0" fontId="4" fillId="0" borderId="0" xfId="1" applyNumberFormat="1" applyFont="1" applyAlignment="1">
      <alignment vertical="center" wrapText="1"/>
    </xf>
    <xf numFmtId="0" fontId="4" fillId="0" borderId="0" xfId="1" applyNumberFormat="1" applyFont="1" applyAlignment="1">
      <alignment horizontal="left" vertical="center" wrapText="1"/>
    </xf>
    <xf numFmtId="0" fontId="5" fillId="0" borderId="0" xfId="1" applyNumberFormat="1" applyFont="1" applyAlignment="1">
      <alignment horizontal="left" vertical="center" wrapText="1"/>
    </xf>
    <xf numFmtId="0" fontId="2" fillId="0" borderId="0" xfId="1" applyNumberFormat="1" applyFont="1" applyAlignment="1">
      <alignment horizontal="left" vertical="center" wrapText="1"/>
    </xf>
    <xf numFmtId="0" fontId="2" fillId="0" borderId="0" xfId="3" applyNumberFormat="1" applyFont="1" applyAlignment="1">
      <alignment horizontal="right" vertical="center" wrapText="1"/>
    </xf>
    <xf numFmtId="0" fontId="5" fillId="0" borderId="0" xfId="1" applyNumberFormat="1" applyFont="1" applyAlignment="1">
      <alignment horizontal="right"/>
    </xf>
    <xf numFmtId="0" fontId="4" fillId="0" borderId="0" xfId="2" applyNumberFormat="1" applyFont="1" applyBorder="1"/>
    <xf numFmtId="0" fontId="2" fillId="3" borderId="3" xfId="1" applyNumberFormat="1" applyFont="1" applyFill="1" applyBorder="1" applyAlignment="1">
      <alignment horizontal="center"/>
    </xf>
    <xf numFmtId="0" fontId="11" fillId="0" borderId="1" xfId="1" applyNumberFormat="1" applyFont="1" applyBorder="1"/>
    <xf numFmtId="0" fontId="10" fillId="0" borderId="1" xfId="1" applyNumberFormat="1" applyFont="1" applyBorder="1" applyAlignment="1">
      <alignment horizontal="right"/>
    </xf>
    <xf numFmtId="41" fontId="2" fillId="0" borderId="0" xfId="1" applyNumberFormat="1" applyFont="1"/>
    <xf numFmtId="0" fontId="2" fillId="2" borderId="1" xfId="1" applyNumberFormat="1" applyFont="1" applyFill="1" applyBorder="1"/>
    <xf numFmtId="0" fontId="2" fillId="2" borderId="1" xfId="1" applyNumberFormat="1" applyFont="1" applyFill="1" applyBorder="1" applyAlignment="1">
      <alignment horizontal="center"/>
    </xf>
    <xf numFmtId="0" fontId="3" fillId="0" borderId="1" xfId="1" applyNumberFormat="1" applyFont="1" applyBorder="1"/>
    <xf numFmtId="0" fontId="5" fillId="0" borderId="1" xfId="1" quotePrefix="1" applyNumberFormat="1" applyFont="1" applyBorder="1" applyAlignment="1">
      <alignment horizontal="right"/>
    </xf>
    <xf numFmtId="0" fontId="2" fillId="0" borderId="0" xfId="1" applyNumberFormat="1" applyFont="1" applyFill="1" applyBorder="1" applyAlignment="1">
      <alignment horizontal="center"/>
    </xf>
    <xf numFmtId="0" fontId="2" fillId="2" borderId="0" xfId="1" applyNumberFormat="1" applyFont="1" applyFill="1" applyBorder="1"/>
    <xf numFmtId="0" fontId="2" fillId="2" borderId="0" xfId="1" applyNumberFormat="1" applyFont="1" applyFill="1" applyBorder="1" applyAlignment="1">
      <alignment horizontal="center"/>
    </xf>
    <xf numFmtId="0" fontId="9" fillId="2" borderId="0" xfId="1" applyNumberFormat="1" applyFont="1" applyFill="1" applyBorder="1" applyAlignment="1">
      <alignment horizontal="left"/>
    </xf>
    <xf numFmtId="0" fontId="2" fillId="2" borderId="10" xfId="1" applyNumberFormat="1" applyFont="1" applyFill="1" applyBorder="1"/>
    <xf numFmtId="0" fontId="2" fillId="2" borderId="4" xfId="1" applyNumberFormat="1" applyFont="1" applyFill="1" applyBorder="1" applyAlignment="1">
      <alignment horizontal="center"/>
    </xf>
    <xf numFmtId="0" fontId="2" fillId="2" borderId="4" xfId="1" applyNumberFormat="1" applyFont="1" applyFill="1" applyBorder="1"/>
    <xf numFmtId="0" fontId="2" fillId="2" borderId="9" xfId="1" applyNumberFormat="1" applyFont="1" applyFill="1" applyBorder="1"/>
    <xf numFmtId="0" fontId="2" fillId="2" borderId="11" xfId="1" applyNumberFormat="1" applyFont="1" applyFill="1" applyBorder="1"/>
    <xf numFmtId="0" fontId="2" fillId="2" borderId="12" xfId="1" applyNumberFormat="1" applyFont="1" applyFill="1" applyBorder="1"/>
    <xf numFmtId="0" fontId="2" fillId="2" borderId="7" xfId="1" applyNumberFormat="1" applyFont="1" applyFill="1" applyBorder="1"/>
    <xf numFmtId="0" fontId="2" fillId="2" borderId="8" xfId="1" applyNumberFormat="1" applyFont="1" applyFill="1" applyBorder="1"/>
    <xf numFmtId="14" fontId="2" fillId="0" borderId="0" xfId="1" applyNumberFormat="1" applyFont="1" applyFill="1" applyBorder="1" applyAlignment="1">
      <alignment horizontal="center"/>
    </xf>
    <xf numFmtId="0" fontId="9" fillId="0" borderId="0" xfId="1" applyNumberFormat="1" applyFont="1" applyFill="1" applyBorder="1" applyAlignment="1">
      <alignment horizontal="left"/>
    </xf>
    <xf numFmtId="0" fontId="2" fillId="0" borderId="0" xfId="1" applyNumberFormat="1" applyFont="1" applyAlignment="1">
      <alignment horizontal="center"/>
    </xf>
    <xf numFmtId="0" fontId="2" fillId="0" borderId="0" xfId="1" applyNumberFormat="1" applyFont="1" applyAlignment="1">
      <alignment horizontal="left" vertical="center" wrapText="1"/>
    </xf>
    <xf numFmtId="0" fontId="2" fillId="0" borderId="0" xfId="1" applyNumberFormat="1" applyFont="1" applyAlignment="1">
      <alignment horizontal="left"/>
    </xf>
    <xf numFmtId="0" fontId="4" fillId="0" borderId="1" xfId="1" applyNumberFormat="1" applyFont="1" applyBorder="1" applyAlignment="1">
      <alignment horizontal="center"/>
    </xf>
    <xf numFmtId="0" fontId="4" fillId="0" borderId="0" xfId="1" applyNumberFormat="1" applyFont="1" applyBorder="1" applyAlignment="1" applyProtection="1">
      <alignment horizontal="right"/>
    </xf>
    <xf numFmtId="164" fontId="2" fillId="0" borderId="0" xfId="2" applyNumberFormat="1" applyFont="1" applyFill="1" applyBorder="1" applyAlignment="1" applyProtection="1">
      <alignment vertical="center" wrapText="1"/>
      <protection locked="0"/>
    </xf>
    <xf numFmtId="10" fontId="2" fillId="0" borderId="0" xfId="3" applyNumberFormat="1" applyFont="1" applyAlignment="1" applyProtection="1">
      <alignment horizontal="right" vertical="center" wrapText="1"/>
    </xf>
    <xf numFmtId="0" fontId="2" fillId="0" borderId="1" xfId="1" applyNumberFormat="1" applyFont="1" applyBorder="1" applyAlignment="1">
      <alignment vertical="center" wrapText="1"/>
    </xf>
    <xf numFmtId="0" fontId="9" fillId="0" borderId="0" xfId="1" applyNumberFormat="1" applyFont="1" applyBorder="1" applyAlignment="1">
      <alignment horizontal="center"/>
    </xf>
    <xf numFmtId="0" fontId="3" fillId="0" borderId="0" xfId="1" applyNumberFormat="1" applyFont="1" applyAlignment="1">
      <alignment horizontal="left"/>
    </xf>
    <xf numFmtId="41" fontId="2" fillId="0" borderId="0" xfId="2" applyNumberFormat="1" applyFont="1" applyFill="1"/>
    <xf numFmtId="0" fontId="12" fillId="0" borderId="0" xfId="1" applyNumberFormat="1" applyFont="1" applyBorder="1" applyAlignment="1">
      <alignment horizontal="center"/>
    </xf>
    <xf numFmtId="41" fontId="2" fillId="2" borderId="3" xfId="2" applyNumberFormat="1" applyFont="1" applyFill="1" applyBorder="1"/>
    <xf numFmtId="41" fontId="2" fillId="2" borderId="3" xfId="1" applyNumberFormat="1" applyFont="1" applyFill="1" applyBorder="1"/>
    <xf numFmtId="41" fontId="2" fillId="2" borderId="3" xfId="1" applyNumberFormat="1" applyFont="1" applyFill="1" applyBorder="1" applyAlignment="1">
      <alignment vertical="center" wrapText="1"/>
    </xf>
    <xf numFmtId="0" fontId="4" fillId="0" borderId="0" xfId="1" applyNumberFormat="1" applyFont="1" applyBorder="1" applyAlignment="1">
      <alignment horizontal="left" vertical="center" wrapText="1"/>
    </xf>
    <xf numFmtId="0" fontId="4" fillId="0" borderId="0" xfId="1" applyNumberFormat="1" applyFont="1" applyBorder="1" applyAlignment="1" applyProtection="1">
      <alignment horizontal="center"/>
    </xf>
    <xf numFmtId="0" fontId="2" fillId="0" borderId="0" xfId="1" applyNumberFormat="1" applyFont="1" applyAlignment="1">
      <alignment horizontal="center" vertical="center" wrapText="1"/>
    </xf>
    <xf numFmtId="0" fontId="2" fillId="2" borderId="3" xfId="1" applyNumberFormat="1" applyFont="1" applyFill="1" applyBorder="1" applyAlignment="1">
      <alignment horizontal="center" vertical="center" wrapText="1"/>
    </xf>
    <xf numFmtId="0" fontId="2" fillId="0" borderId="0" xfId="1" applyNumberFormat="1" applyFont="1" applyFill="1" applyAlignment="1">
      <alignment horizontal="center"/>
    </xf>
    <xf numFmtId="0" fontId="8" fillId="2" borderId="3" xfId="1" applyNumberFormat="1" applyFont="1" applyFill="1" applyBorder="1"/>
    <xf numFmtId="0" fontId="2" fillId="0" borderId="3" xfId="1" applyNumberFormat="1" applyFont="1" applyBorder="1"/>
    <xf numFmtId="42" fontId="2" fillId="2" borderId="3" xfId="1" applyNumberFormat="1" applyFont="1" applyFill="1" applyBorder="1"/>
    <xf numFmtId="14" fontId="12" fillId="0" borderId="3" xfId="1" applyNumberFormat="1" applyFont="1" applyBorder="1" applyAlignment="1">
      <alignment horizontal="center"/>
    </xf>
    <xf numFmtId="42" fontId="2" fillId="3" borderId="3" xfId="2" applyNumberFormat="1" applyFont="1" applyFill="1" applyBorder="1"/>
    <xf numFmtId="41" fontId="2" fillId="3" borderId="3" xfId="1" applyNumberFormat="1" applyFont="1" applyFill="1" applyBorder="1"/>
    <xf numFmtId="42" fontId="4" fillId="3" borderId="3" xfId="1" applyNumberFormat="1" applyFont="1" applyFill="1" applyBorder="1"/>
    <xf numFmtId="42" fontId="4" fillId="3" borderId="3" xfId="2" applyNumberFormat="1" applyFont="1" applyFill="1" applyBorder="1"/>
    <xf numFmtId="41" fontId="2" fillId="3" borderId="3" xfId="2" applyNumberFormat="1" applyFont="1" applyFill="1" applyBorder="1"/>
    <xf numFmtId="42" fontId="6" fillId="3" borderId="3" xfId="2" applyNumberFormat="1" applyFont="1" applyFill="1" applyBorder="1"/>
    <xf numFmtId="42" fontId="2" fillId="0" borderId="0" xfId="1" applyNumberFormat="1" applyFont="1"/>
    <xf numFmtId="42" fontId="4" fillId="0" borderId="2" xfId="1" applyNumberFormat="1" applyFont="1" applyBorder="1" applyAlignment="1" applyProtection="1"/>
    <xf numFmtId="42" fontId="4" fillId="0" borderId="0" xfId="1" applyNumberFormat="1" applyFont="1" applyAlignment="1" applyProtection="1">
      <alignment vertical="center"/>
    </xf>
    <xf numFmtId="0" fontId="5" fillId="0" borderId="0" xfId="1" applyNumberFormat="1" applyFont="1"/>
    <xf numFmtId="42" fontId="2" fillId="3" borderId="3" xfId="2" applyNumberFormat="1" applyFont="1" applyFill="1" applyBorder="1" applyProtection="1"/>
    <xf numFmtId="42" fontId="2" fillId="0" borderId="0" xfId="1" applyNumberFormat="1" applyFont="1" applyAlignment="1">
      <alignment vertical="center" wrapText="1"/>
    </xf>
    <xf numFmtId="164" fontId="15" fillId="0" borderId="0" xfId="2" applyNumberFormat="1" applyFont="1" applyFill="1" applyBorder="1" applyAlignment="1" applyProtection="1"/>
    <xf numFmtId="0" fontId="6" fillId="0" borderId="1" xfId="1" applyNumberFormat="1" applyFont="1" applyFill="1" applyBorder="1"/>
    <xf numFmtId="0" fontId="7" fillId="0" borderId="1" xfId="1" applyNumberFormat="1" applyFont="1" applyFill="1" applyBorder="1" applyAlignment="1">
      <alignment horizontal="right"/>
    </xf>
    <xf numFmtId="0" fontId="6" fillId="0" borderId="1" xfId="2" applyNumberFormat="1" applyFont="1" applyFill="1" applyBorder="1"/>
    <xf numFmtId="42" fontId="4" fillId="0" borderId="13" xfId="2" applyNumberFormat="1" applyFont="1" applyBorder="1"/>
    <xf numFmtId="9" fontId="2" fillId="0" borderId="0" xfId="1" applyNumberFormat="1" applyFont="1" applyAlignment="1">
      <alignment horizontal="center"/>
    </xf>
    <xf numFmtId="9" fontId="2" fillId="0" borderId="0" xfId="1" applyNumberFormat="1" applyFont="1" applyBorder="1" applyAlignment="1" applyProtection="1">
      <alignment horizontal="center"/>
    </xf>
    <xf numFmtId="0" fontId="11" fillId="0" borderId="0" xfId="1" applyNumberFormat="1" applyFont="1" applyAlignment="1">
      <alignment horizontal="center" vertical="center" wrapText="1"/>
    </xf>
    <xf numFmtId="0" fontId="17" fillId="0" borderId="0" xfId="1" applyNumberFormat="1" applyFont="1" applyAlignment="1">
      <alignment horizontal="center" vertical="center" wrapText="1"/>
    </xf>
    <xf numFmtId="0" fontId="11" fillId="0" borderId="0" xfId="1" applyNumberFormat="1" applyFont="1" applyAlignment="1">
      <alignment horizontal="center" vertical="center"/>
    </xf>
    <xf numFmtId="0" fontId="11" fillId="0" borderId="0" xfId="1" applyNumberFormat="1" applyFont="1" applyFill="1" applyBorder="1" applyAlignment="1">
      <alignment horizontal="center" vertical="center"/>
    </xf>
    <xf numFmtId="0" fontId="10" fillId="0" borderId="0" xfId="1" applyNumberFormat="1" applyFont="1" applyAlignment="1">
      <alignment horizontal="center" vertical="center"/>
    </xf>
    <xf numFmtId="0" fontId="17" fillId="0" borderId="0" xfId="1" applyNumberFormat="1" applyFont="1" applyAlignment="1">
      <alignment horizontal="center" vertical="center"/>
    </xf>
    <xf numFmtId="0" fontId="10" fillId="0" borderId="0" xfId="1" applyNumberFormat="1" applyFont="1" applyBorder="1" applyAlignment="1">
      <alignment horizontal="center" vertical="center"/>
    </xf>
    <xf numFmtId="0" fontId="16" fillId="3" borderId="14" xfId="1" applyNumberFormat="1" applyFont="1" applyFill="1" applyBorder="1" applyAlignment="1">
      <alignment vertical="center"/>
    </xf>
    <xf numFmtId="0" fontId="16" fillId="3" borderId="15" xfId="1" applyNumberFormat="1" applyFont="1" applyFill="1" applyBorder="1" applyAlignment="1">
      <alignment vertical="center"/>
    </xf>
    <xf numFmtId="0" fontId="16" fillId="3" borderId="15" xfId="2" applyNumberFormat="1" applyFont="1" applyFill="1" applyBorder="1" applyAlignment="1">
      <alignment vertical="center"/>
    </xf>
    <xf numFmtId="164" fontId="16" fillId="3" borderId="16" xfId="2" applyNumberFormat="1" applyFont="1" applyFill="1" applyBorder="1" applyAlignment="1" applyProtection="1">
      <alignment vertical="center"/>
    </xf>
    <xf numFmtId="42" fontId="2" fillId="2" borderId="3" xfId="1" applyNumberFormat="1" applyFont="1" applyFill="1" applyBorder="1" applyAlignment="1">
      <alignment horizontal="center"/>
    </xf>
    <xf numFmtId="41" fontId="2" fillId="2" borderId="3" xfId="1" applyNumberFormat="1" applyFont="1" applyFill="1" applyBorder="1" applyAlignment="1">
      <alignment horizontal="center"/>
    </xf>
    <xf numFmtId="42" fontId="2" fillId="3" borderId="3" xfId="1" applyNumberFormat="1" applyFont="1" applyFill="1" applyBorder="1" applyAlignment="1">
      <alignment horizontal="center"/>
    </xf>
    <xf numFmtId="42" fontId="2" fillId="2" borderId="3" xfId="2" applyNumberFormat="1" applyFont="1" applyFill="1" applyBorder="1"/>
    <xf numFmtId="42" fontId="2" fillId="0" borderId="0" xfId="1" applyNumberFormat="1" applyFont="1" applyBorder="1"/>
    <xf numFmtId="14" fontId="8" fillId="2" borderId="3" xfId="1" applyNumberFormat="1" applyFont="1" applyFill="1" applyBorder="1" applyAlignment="1">
      <alignment horizontal="center"/>
    </xf>
    <xf numFmtId="0" fontId="3" fillId="0" borderId="5" xfId="1" applyNumberFormat="1" applyFont="1" applyFill="1" applyBorder="1" applyAlignment="1">
      <alignment horizontal="center"/>
    </xf>
    <xf numFmtId="0" fontId="3" fillId="0" borderId="2" xfId="1" applyNumberFormat="1" applyFont="1" applyFill="1" applyBorder="1" applyAlignment="1">
      <alignment horizontal="center"/>
    </xf>
    <xf numFmtId="0" fontId="3" fillId="0" borderId="6" xfId="1" applyNumberFormat="1" applyFont="1" applyFill="1" applyBorder="1" applyAlignment="1">
      <alignment horizontal="center"/>
    </xf>
    <xf numFmtId="0" fontId="11" fillId="0" borderId="0" xfId="1" applyNumberFormat="1" applyFont="1" applyAlignment="1">
      <alignment horizontal="center" vertical="center"/>
    </xf>
    <xf numFmtId="0" fontId="11" fillId="0" borderId="0" xfId="0" applyFont="1" applyAlignment="1">
      <alignment horizontal="center" vertical="center"/>
    </xf>
    <xf numFmtId="0" fontId="2" fillId="0" borderId="0" xfId="1" applyNumberFormat="1" applyFont="1" applyAlignment="1">
      <alignment horizontal="left"/>
    </xf>
    <xf numFmtId="0" fontId="2" fillId="0" borderId="0" xfId="1" applyNumberFormat="1" applyFont="1" applyBorder="1" applyAlignment="1">
      <alignment horizontal="left" vertical="center" wrapText="1"/>
    </xf>
    <xf numFmtId="0" fontId="2" fillId="0" borderId="1" xfId="1" applyNumberFormat="1" applyFont="1" applyBorder="1" applyAlignment="1">
      <alignment horizontal="left" vertical="center" wrapText="1"/>
    </xf>
    <xf numFmtId="0" fontId="14" fillId="0" borderId="1" xfId="1" applyNumberFormat="1" applyFont="1" applyBorder="1" applyAlignment="1">
      <alignment horizontal="center"/>
    </xf>
    <xf numFmtId="0" fontId="2" fillId="3" borderId="3" xfId="1" applyNumberFormat="1" applyFont="1" applyFill="1" applyBorder="1" applyAlignment="1">
      <alignment horizontal="center"/>
    </xf>
    <xf numFmtId="0" fontId="9" fillId="0" borderId="3" xfId="1" applyNumberFormat="1" applyFont="1" applyBorder="1" applyAlignment="1">
      <alignment horizontal="left" wrapText="1"/>
    </xf>
    <xf numFmtId="0" fontId="2" fillId="2" borderId="5" xfId="1" applyNumberFormat="1" applyFont="1" applyFill="1" applyBorder="1" applyAlignment="1">
      <alignment horizontal="center"/>
    </xf>
    <xf numFmtId="0" fontId="2" fillId="2" borderId="2" xfId="1" applyNumberFormat="1" applyFont="1" applyFill="1" applyBorder="1" applyAlignment="1">
      <alignment horizontal="center"/>
    </xf>
    <xf numFmtId="0" fontId="2" fillId="2" borderId="6" xfId="1" applyNumberFormat="1" applyFont="1" applyFill="1" applyBorder="1" applyAlignment="1">
      <alignment horizontal="center"/>
    </xf>
    <xf numFmtId="0" fontId="14" fillId="3" borderId="2" xfId="1" applyNumberFormat="1" applyFont="1" applyFill="1" applyBorder="1" applyAlignment="1">
      <alignment horizontal="center"/>
    </xf>
    <xf numFmtId="0" fontId="2" fillId="0" borderId="0" xfId="1" applyNumberFormat="1" applyFont="1" applyAlignment="1">
      <alignment horizontal="left" vertical="center" wrapText="1"/>
    </xf>
    <xf numFmtId="0" fontId="2" fillId="3" borderId="5" xfId="1" applyNumberFormat="1" applyFont="1" applyFill="1" applyBorder="1" applyAlignment="1">
      <alignment horizontal="center"/>
    </xf>
    <xf numFmtId="0" fontId="2" fillId="3" borderId="2" xfId="1" applyNumberFormat="1" applyFont="1" applyFill="1" applyBorder="1" applyAlignment="1">
      <alignment horizontal="center"/>
    </xf>
    <xf numFmtId="0" fontId="2" fillId="3" borderId="6" xfId="1" applyNumberFormat="1" applyFont="1" applyFill="1" applyBorder="1" applyAlignment="1">
      <alignment horizontal="center"/>
    </xf>
    <xf numFmtId="0" fontId="9" fillId="0" borderId="4" xfId="1" applyNumberFormat="1" applyFont="1" applyBorder="1" applyAlignment="1">
      <alignment horizontal="center"/>
    </xf>
    <xf numFmtId="0" fontId="5" fillId="0" borderId="0" xfId="1" applyNumberFormat="1" applyFont="1" applyAlignment="1">
      <alignment horizontal="left" vertical="center" wrapText="1"/>
    </xf>
    <xf numFmtId="0" fontId="4" fillId="0" borderId="0" xfId="1" applyNumberFormat="1" applyFont="1" applyBorder="1" applyAlignment="1" applyProtection="1">
      <alignment horizontal="right"/>
    </xf>
    <xf numFmtId="0" fontId="2" fillId="0" borderId="0" xfId="1" applyNumberFormat="1" applyFont="1" applyAlignment="1">
      <alignment horizontal="left" wrapText="1"/>
    </xf>
    <xf numFmtId="0" fontId="9" fillId="0" borderId="3" xfId="1" applyNumberFormat="1" applyFont="1" applyBorder="1" applyAlignment="1" applyProtection="1">
      <alignment horizontal="left" wrapText="1"/>
    </xf>
    <xf numFmtId="0" fontId="9" fillId="0" borderId="3" xfId="1" applyNumberFormat="1" applyFont="1" applyBorder="1" applyAlignment="1">
      <alignment horizontal="left" vertical="center" wrapText="1"/>
    </xf>
    <xf numFmtId="0" fontId="4" fillId="0" borderId="0" xfId="1" applyNumberFormat="1" applyFont="1" applyAlignment="1" applyProtection="1">
      <alignment horizontal="right" vertical="center"/>
    </xf>
    <xf numFmtId="0" fontId="9" fillId="0" borderId="3" xfId="1" applyNumberFormat="1" applyFont="1" applyBorder="1" applyAlignment="1">
      <alignment horizontal="left"/>
    </xf>
    <xf numFmtId="0" fontId="13" fillId="0" borderId="3" xfId="1" applyNumberFormat="1" applyFont="1" applyFill="1" applyBorder="1" applyAlignment="1">
      <alignment horizontal="left"/>
    </xf>
    <xf numFmtId="0" fontId="2" fillId="0" borderId="0" xfId="1" applyNumberFormat="1" applyFont="1" applyFill="1" applyAlignment="1" applyProtection="1">
      <alignment horizontal="left" vertical="center"/>
    </xf>
    <xf numFmtId="0" fontId="2" fillId="0" borderId="0" xfId="1" applyNumberFormat="1" applyFont="1" applyAlignment="1">
      <alignment horizontal="center"/>
    </xf>
    <xf numFmtId="0" fontId="3" fillId="2" borderId="0" xfId="1" applyNumberFormat="1" applyFont="1" applyFill="1" applyAlignment="1">
      <alignment horizontal="center" vertical="center" wrapText="1"/>
    </xf>
    <xf numFmtId="0" fontId="14" fillId="0" borderId="0" xfId="1" applyNumberFormat="1" applyFont="1" applyAlignment="1">
      <alignment horizontal="center"/>
    </xf>
    <xf numFmtId="14" fontId="2" fillId="2" borderId="5" xfId="1" applyNumberFormat="1" applyFont="1" applyFill="1" applyBorder="1" applyAlignment="1">
      <alignment horizontal="center"/>
    </xf>
    <xf numFmtId="0" fontId="12" fillId="0" borderId="11" xfId="1" applyNumberFormat="1" applyFont="1" applyBorder="1" applyAlignment="1">
      <alignment horizontal="center"/>
    </xf>
    <xf numFmtId="0" fontId="12" fillId="0" borderId="0" xfId="1" applyNumberFormat="1" applyFont="1" applyBorder="1" applyAlignment="1">
      <alignment horizontal="center"/>
    </xf>
    <xf numFmtId="0" fontId="2" fillId="2" borderId="3" xfId="1"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tabSelected="1" zoomScale="125" zoomScaleNormal="125" workbookViewId="0">
      <selection sqref="A1:I1"/>
    </sheetView>
  </sheetViews>
  <sheetFormatPr defaultColWidth="8.85546875" defaultRowHeight="12.75" x14ac:dyDescent="0.2"/>
  <cols>
    <col min="1" max="1" width="2.7109375" style="96" bestFit="1" customWidth="1"/>
    <col min="2" max="2" width="23.85546875" style="1" customWidth="1"/>
    <col min="3" max="3" width="15.5703125" style="1" customWidth="1"/>
    <col min="4" max="4" width="13.140625" style="1" customWidth="1"/>
    <col min="5" max="5" width="14.42578125" style="1" customWidth="1"/>
    <col min="6" max="6" width="9.7109375" style="1" customWidth="1"/>
    <col min="7" max="7" width="15" style="1" bestFit="1" customWidth="1"/>
    <col min="8" max="8" width="14.140625" style="1" bestFit="1" customWidth="1"/>
    <col min="9" max="9" width="18.5703125" style="1" bestFit="1" customWidth="1"/>
    <col min="10" max="10" width="8.85546875" style="1"/>
    <col min="11" max="11" width="9.85546875" style="1" bestFit="1" customWidth="1"/>
    <col min="12" max="16384" width="8.85546875" style="1"/>
  </cols>
  <sheetData>
    <row r="1" spans="1:9" ht="42.75" customHeight="1" x14ac:dyDescent="0.2">
      <c r="A1" s="140"/>
      <c r="B1" s="140"/>
      <c r="C1" s="140"/>
      <c r="D1" s="140"/>
      <c r="E1" s="140"/>
      <c r="F1" s="140"/>
      <c r="G1" s="140"/>
      <c r="H1" s="140"/>
      <c r="I1" s="140"/>
    </row>
    <row r="2" spans="1:9" ht="15" x14ac:dyDescent="0.25">
      <c r="A2" s="142" t="s">
        <v>18</v>
      </c>
      <c r="B2" s="142"/>
      <c r="C2" s="142"/>
      <c r="D2" s="142"/>
      <c r="E2" s="142"/>
      <c r="F2" s="142"/>
      <c r="G2" s="142"/>
      <c r="H2" s="142"/>
      <c r="I2" s="142"/>
    </row>
    <row r="3" spans="1:9" ht="15" x14ac:dyDescent="0.25">
      <c r="A3" s="119" t="s">
        <v>37</v>
      </c>
      <c r="B3" s="119"/>
      <c r="C3" s="119"/>
      <c r="D3" s="119"/>
      <c r="E3" s="119"/>
      <c r="F3" s="119"/>
      <c r="G3" s="119"/>
      <c r="H3" s="119"/>
      <c r="I3" s="119"/>
    </row>
    <row r="4" spans="1:9" x14ac:dyDescent="0.2">
      <c r="B4" s="3"/>
      <c r="C4" s="3"/>
      <c r="D4" s="3"/>
      <c r="E4" s="3"/>
      <c r="F4" s="3"/>
      <c r="G4" s="3"/>
      <c r="H4" s="3"/>
      <c r="I4" s="3"/>
    </row>
    <row r="5" spans="1:9" ht="12.75" customHeight="1" x14ac:dyDescent="0.2">
      <c r="A5" s="141" t="s">
        <v>22</v>
      </c>
      <c r="B5" s="141"/>
      <c r="C5" s="141"/>
      <c r="D5" s="141"/>
      <c r="E5" s="141"/>
      <c r="F5" s="141"/>
      <c r="G5" s="141"/>
      <c r="H5" s="141"/>
      <c r="I5" s="141"/>
    </row>
    <row r="6" spans="1:9" x14ac:dyDescent="0.2">
      <c r="B6" s="4"/>
      <c r="C6" s="4"/>
      <c r="D6" s="4"/>
      <c r="E6" s="4"/>
      <c r="F6" s="4"/>
      <c r="G6" s="4"/>
      <c r="H6" s="4"/>
    </row>
    <row r="7" spans="1:9" x14ac:dyDescent="0.2">
      <c r="A7" s="120" t="s">
        <v>15</v>
      </c>
      <c r="B7" s="120"/>
      <c r="C7" s="120"/>
      <c r="D7" s="120"/>
      <c r="E7" s="120"/>
      <c r="F7" s="120" t="s">
        <v>43</v>
      </c>
      <c r="G7" s="120"/>
      <c r="H7" s="120" t="s">
        <v>46</v>
      </c>
      <c r="I7" s="120"/>
    </row>
    <row r="8" spans="1:9" x14ac:dyDescent="0.2">
      <c r="A8" s="146"/>
      <c r="B8" s="146"/>
      <c r="C8" s="146"/>
      <c r="D8" s="146"/>
      <c r="E8" s="146"/>
      <c r="F8" s="122"/>
      <c r="G8" s="124"/>
      <c r="H8" s="143"/>
      <c r="I8" s="124"/>
    </row>
    <row r="9" spans="1:9" x14ac:dyDescent="0.2">
      <c r="A9" s="97" t="s">
        <v>44</v>
      </c>
      <c r="B9" s="50" t="s">
        <v>45</v>
      </c>
      <c r="C9" s="37"/>
      <c r="D9" s="37"/>
      <c r="E9" s="37"/>
      <c r="F9" s="37"/>
      <c r="G9" s="37"/>
      <c r="H9" s="49"/>
      <c r="I9" s="37"/>
    </row>
    <row r="10" spans="1:9" x14ac:dyDescent="0.2">
      <c r="A10" s="97" t="s">
        <v>47</v>
      </c>
      <c r="B10" s="50" t="s">
        <v>48</v>
      </c>
      <c r="C10" s="37"/>
      <c r="D10" s="37"/>
      <c r="E10" s="37"/>
      <c r="F10" s="37"/>
      <c r="G10" s="37"/>
      <c r="H10" s="49"/>
      <c r="I10" s="37"/>
    </row>
    <row r="11" spans="1:9" x14ac:dyDescent="0.2">
      <c r="B11" s="6"/>
      <c r="C11" s="6"/>
      <c r="D11" s="6"/>
      <c r="E11" s="6"/>
      <c r="F11" s="6"/>
      <c r="G11" s="6"/>
    </row>
    <row r="12" spans="1:9" ht="15" x14ac:dyDescent="0.25">
      <c r="A12" s="125" t="s">
        <v>0</v>
      </c>
      <c r="B12" s="125"/>
      <c r="C12" s="125"/>
      <c r="D12" s="125"/>
      <c r="E12" s="125"/>
      <c r="F12" s="125"/>
      <c r="G12" s="125"/>
      <c r="H12" s="125"/>
      <c r="I12" s="125"/>
    </row>
    <row r="13" spans="1:9" x14ac:dyDescent="0.2">
      <c r="A13" s="130" t="s">
        <v>28</v>
      </c>
      <c r="B13" s="130"/>
      <c r="C13" s="130"/>
      <c r="D13" s="130"/>
      <c r="E13" s="130"/>
      <c r="F13" s="130"/>
      <c r="G13" s="130"/>
      <c r="H13" s="130"/>
      <c r="I13" s="130"/>
    </row>
    <row r="14" spans="1:9" ht="24.75" customHeight="1" x14ac:dyDescent="0.2">
      <c r="B14" s="18" t="s">
        <v>75</v>
      </c>
      <c r="C14" s="18"/>
      <c r="D14" s="18"/>
      <c r="E14" s="18"/>
      <c r="F14" s="14"/>
      <c r="G14" s="8" t="s">
        <v>2</v>
      </c>
      <c r="H14" s="8" t="s">
        <v>35</v>
      </c>
      <c r="I14" s="8" t="s">
        <v>9</v>
      </c>
    </row>
    <row r="15" spans="1:9" ht="15" customHeight="1" x14ac:dyDescent="0.2">
      <c r="A15" s="114">
        <v>1</v>
      </c>
      <c r="B15" s="126" t="s">
        <v>7</v>
      </c>
      <c r="C15" s="126"/>
      <c r="D15" s="126"/>
      <c r="E15" s="126"/>
      <c r="F15" s="126"/>
      <c r="G15" s="9"/>
      <c r="H15" s="10"/>
      <c r="I15" s="7"/>
    </row>
    <row r="16" spans="1:9" x14ac:dyDescent="0.2">
      <c r="A16" s="114"/>
      <c r="B16" s="126"/>
      <c r="C16" s="126"/>
      <c r="D16" s="126"/>
      <c r="E16" s="126"/>
      <c r="F16" s="126"/>
      <c r="G16" s="108">
        <v>0</v>
      </c>
      <c r="H16" s="75">
        <f>G16/12</f>
        <v>0</v>
      </c>
      <c r="I16" s="71"/>
    </row>
    <row r="17" spans="1:11" x14ac:dyDescent="0.2">
      <c r="A17" s="96">
        <v>2</v>
      </c>
      <c r="B17" s="116" t="s">
        <v>76</v>
      </c>
      <c r="C17" s="116"/>
      <c r="D17" s="116"/>
      <c r="E17" s="116"/>
      <c r="F17" s="116"/>
      <c r="G17" s="63">
        <v>0</v>
      </c>
      <c r="H17" s="76">
        <f t="shared" ref="H17:H22" si="0">G17/12</f>
        <v>0</v>
      </c>
      <c r="I17" s="71"/>
    </row>
    <row r="18" spans="1:11" x14ac:dyDescent="0.2">
      <c r="A18" s="96">
        <v>3</v>
      </c>
      <c r="B18" s="116" t="s">
        <v>39</v>
      </c>
      <c r="C18" s="116"/>
      <c r="D18" s="116"/>
      <c r="E18" s="116"/>
      <c r="F18" s="116"/>
      <c r="G18" s="64">
        <v>0</v>
      </c>
      <c r="H18" s="76">
        <f t="shared" si="0"/>
        <v>0</v>
      </c>
      <c r="I18" s="71"/>
    </row>
    <row r="19" spans="1:11" x14ac:dyDescent="0.2">
      <c r="A19" s="96">
        <v>4</v>
      </c>
      <c r="B19" s="116" t="s">
        <v>40</v>
      </c>
      <c r="C19" s="116"/>
      <c r="D19" s="116"/>
      <c r="E19" s="116"/>
      <c r="F19" s="116"/>
      <c r="G19" s="64">
        <v>0</v>
      </c>
      <c r="H19" s="76">
        <f t="shared" si="0"/>
        <v>0</v>
      </c>
      <c r="I19" s="71"/>
    </row>
    <row r="20" spans="1:11" x14ac:dyDescent="0.2">
      <c r="A20" s="96">
        <v>5</v>
      </c>
      <c r="B20" s="116" t="s">
        <v>41</v>
      </c>
      <c r="C20" s="116"/>
      <c r="D20" s="116"/>
      <c r="E20" s="116"/>
      <c r="F20" s="116"/>
      <c r="G20" s="64">
        <v>0</v>
      </c>
      <c r="H20" s="76">
        <f t="shared" si="0"/>
        <v>0</v>
      </c>
      <c r="I20" s="71"/>
    </row>
    <row r="21" spans="1:11" ht="15" customHeight="1" x14ac:dyDescent="0.2">
      <c r="A21" s="114">
        <v>6</v>
      </c>
      <c r="B21" s="117" t="s">
        <v>8</v>
      </c>
      <c r="C21" s="117"/>
      <c r="D21" s="117"/>
      <c r="E21" s="117"/>
      <c r="F21" s="117"/>
      <c r="G21" s="12"/>
      <c r="H21" s="32"/>
    </row>
    <row r="22" spans="1:11" x14ac:dyDescent="0.2">
      <c r="A22" s="115"/>
      <c r="B22" s="118"/>
      <c r="C22" s="118"/>
      <c r="D22" s="118"/>
      <c r="E22" s="118"/>
      <c r="F22" s="118"/>
      <c r="G22" s="64">
        <v>0</v>
      </c>
      <c r="H22" s="76">
        <f t="shared" si="0"/>
        <v>0</v>
      </c>
      <c r="I22" s="71"/>
    </row>
    <row r="23" spans="1:11" x14ac:dyDescent="0.2">
      <c r="B23" s="13"/>
      <c r="C23" s="13"/>
      <c r="D23" s="13"/>
      <c r="E23" s="13"/>
      <c r="G23" s="77">
        <f>SUM(G16:G22)</f>
        <v>0</v>
      </c>
      <c r="H23" s="77">
        <f>SUM(H15:H22)</f>
        <v>0</v>
      </c>
      <c r="I23" s="72"/>
    </row>
    <row r="24" spans="1:11" x14ac:dyDescent="0.2">
      <c r="B24" s="14"/>
      <c r="C24" s="14"/>
      <c r="D24" s="14"/>
      <c r="E24" s="14"/>
      <c r="F24" s="14"/>
      <c r="G24" s="31" t="s">
        <v>16</v>
      </c>
      <c r="H24" s="30">
        <v>2.5</v>
      </c>
      <c r="I24" s="14"/>
    </row>
    <row r="25" spans="1:11" s="2" customFormat="1" x14ac:dyDescent="0.2">
      <c r="A25" s="98"/>
      <c r="B25" s="7" t="s">
        <v>19</v>
      </c>
      <c r="G25" s="15"/>
      <c r="H25" s="78">
        <f>H23*H24</f>
        <v>0</v>
      </c>
    </row>
    <row r="26" spans="1:11" s="2" customFormat="1" x14ac:dyDescent="0.2">
      <c r="A26" s="114">
        <v>7</v>
      </c>
      <c r="B26" s="1" t="s">
        <v>78</v>
      </c>
      <c r="G26" s="15"/>
      <c r="H26" s="79">
        <f>D92</f>
        <v>0</v>
      </c>
    </row>
    <row r="27" spans="1:11" s="2" customFormat="1" x14ac:dyDescent="0.2">
      <c r="A27" s="115"/>
      <c r="B27" s="14" t="s">
        <v>65</v>
      </c>
      <c r="C27" s="35"/>
      <c r="D27" s="35"/>
      <c r="E27" s="35"/>
      <c r="F27" s="35"/>
      <c r="G27" s="36"/>
      <c r="H27" s="79">
        <f>D93</f>
        <v>0</v>
      </c>
      <c r="I27" s="35"/>
    </row>
    <row r="28" spans="1:11" s="7" customFormat="1" x14ac:dyDescent="0.2">
      <c r="A28" s="99"/>
      <c r="B28" s="7" t="s">
        <v>42</v>
      </c>
      <c r="C28" s="16"/>
      <c r="D28" s="16"/>
      <c r="E28" s="16"/>
      <c r="F28" s="16"/>
      <c r="G28" s="17"/>
      <c r="H28" s="80">
        <f>H25+H26-H27</f>
        <v>0</v>
      </c>
    </row>
    <row r="29" spans="1:11" x14ac:dyDescent="0.2">
      <c r="B29" s="6"/>
      <c r="C29" s="37"/>
      <c r="D29" s="37"/>
      <c r="E29" s="37"/>
      <c r="F29" s="6"/>
      <c r="G29" s="6"/>
      <c r="H29" s="6"/>
      <c r="I29" s="6"/>
    </row>
    <row r="30" spans="1:11" ht="15" x14ac:dyDescent="0.25">
      <c r="A30" s="125" t="s">
        <v>55</v>
      </c>
      <c r="B30" s="125"/>
      <c r="C30" s="125"/>
      <c r="D30" s="125"/>
      <c r="E30" s="125"/>
      <c r="F30" s="125"/>
      <c r="G30" s="125"/>
      <c r="H30" s="125"/>
      <c r="I30" s="125"/>
      <c r="J30" s="20"/>
      <c r="K30" s="20"/>
    </row>
    <row r="31" spans="1:11" x14ac:dyDescent="0.2">
      <c r="A31" s="130" t="s">
        <v>4</v>
      </c>
      <c r="B31" s="130"/>
      <c r="C31" s="130"/>
      <c r="D31" s="130"/>
      <c r="E31" s="130"/>
      <c r="F31" s="130"/>
      <c r="G31" s="130"/>
      <c r="H31" s="130"/>
      <c r="I31" s="130"/>
      <c r="J31" s="20"/>
      <c r="K31" s="20"/>
    </row>
    <row r="32" spans="1:11" ht="4.5" customHeight="1" x14ac:dyDescent="0.2">
      <c r="A32" s="100"/>
      <c r="B32" s="59"/>
      <c r="C32" s="59"/>
      <c r="D32" s="59"/>
      <c r="E32" s="59"/>
      <c r="F32" s="59"/>
      <c r="G32" s="59"/>
      <c r="H32" s="59"/>
      <c r="I32" s="59"/>
      <c r="J32" s="20"/>
      <c r="K32" s="20"/>
    </row>
    <row r="33" spans="1:11" x14ac:dyDescent="0.2">
      <c r="A33" s="100"/>
      <c r="B33" s="59"/>
      <c r="C33" s="62" t="s">
        <v>59</v>
      </c>
      <c r="D33" s="59"/>
      <c r="E33" s="110">
        <v>43936</v>
      </c>
      <c r="F33" s="144" t="s">
        <v>60</v>
      </c>
      <c r="G33" s="145"/>
      <c r="H33" s="74">
        <f>E33+56</f>
        <v>43992</v>
      </c>
      <c r="I33" s="59"/>
      <c r="J33" s="20"/>
      <c r="K33" s="20"/>
    </row>
    <row r="34" spans="1:11" ht="7.5" customHeight="1" x14ac:dyDescent="0.2">
      <c r="J34" s="20"/>
      <c r="K34" s="20"/>
    </row>
    <row r="35" spans="1:11" x14ac:dyDescent="0.2">
      <c r="B35" s="18" t="s">
        <v>64</v>
      </c>
      <c r="C35" s="18"/>
      <c r="D35" s="18"/>
      <c r="E35" s="18"/>
      <c r="F35" s="18"/>
      <c r="G35" s="14"/>
      <c r="H35" s="54" t="s">
        <v>73</v>
      </c>
      <c r="I35" s="54" t="s">
        <v>57</v>
      </c>
      <c r="J35" s="20"/>
      <c r="K35" s="20"/>
    </row>
    <row r="36" spans="1:11" x14ac:dyDescent="0.2">
      <c r="B36" s="11" t="s">
        <v>77</v>
      </c>
      <c r="C36" s="11"/>
      <c r="D36" s="11"/>
      <c r="E36" s="11"/>
      <c r="F36" s="11"/>
      <c r="H36" s="75">
        <f>H23*2</f>
        <v>0</v>
      </c>
      <c r="I36" s="92" t="e">
        <f>H36/H45</f>
        <v>#DIV/0!</v>
      </c>
      <c r="J36" s="20"/>
      <c r="K36" s="20"/>
    </row>
    <row r="37" spans="1:11" x14ac:dyDescent="0.2">
      <c r="B37" s="60" t="s">
        <v>56</v>
      </c>
      <c r="C37" s="11"/>
      <c r="D37" s="11"/>
      <c r="E37" s="11"/>
      <c r="F37" s="11"/>
      <c r="H37" s="61"/>
      <c r="I37" s="51"/>
      <c r="J37" s="20"/>
      <c r="K37" s="20"/>
    </row>
    <row r="38" spans="1:11" x14ac:dyDescent="0.2">
      <c r="B38" s="11" t="s">
        <v>3</v>
      </c>
      <c r="C38" s="11"/>
      <c r="D38" s="11"/>
      <c r="E38" s="11"/>
      <c r="F38" s="11"/>
      <c r="H38" s="64">
        <v>0</v>
      </c>
      <c r="I38" s="51"/>
      <c r="J38" s="20"/>
      <c r="K38" s="20"/>
    </row>
    <row r="39" spans="1:11" x14ac:dyDescent="0.2">
      <c r="B39" s="11" t="s">
        <v>5</v>
      </c>
      <c r="C39" s="11"/>
      <c r="D39" s="11"/>
      <c r="E39" s="11"/>
      <c r="F39" s="11"/>
      <c r="H39" s="64">
        <v>0</v>
      </c>
      <c r="I39" s="51"/>
      <c r="J39" s="20"/>
      <c r="K39" s="20"/>
    </row>
    <row r="40" spans="1:11" x14ac:dyDescent="0.2">
      <c r="B40" s="53" t="s">
        <v>66</v>
      </c>
      <c r="C40" s="53"/>
      <c r="D40" s="53"/>
      <c r="E40" s="53"/>
      <c r="F40" s="53"/>
      <c r="H40" s="76">
        <f>D94</f>
        <v>0</v>
      </c>
      <c r="I40" s="51"/>
      <c r="J40" s="20"/>
      <c r="K40" s="20"/>
    </row>
    <row r="41" spans="1:11" x14ac:dyDescent="0.2">
      <c r="B41" s="53" t="s">
        <v>62</v>
      </c>
      <c r="C41" s="53"/>
      <c r="D41" s="53"/>
      <c r="E41" s="53"/>
      <c r="F41" s="53"/>
      <c r="H41" s="64">
        <v>0</v>
      </c>
      <c r="I41" s="51"/>
      <c r="J41" s="20"/>
      <c r="K41" s="20"/>
    </row>
    <row r="42" spans="1:11" x14ac:dyDescent="0.2">
      <c r="A42" s="94"/>
      <c r="B42" s="118" t="s">
        <v>63</v>
      </c>
      <c r="C42" s="118"/>
      <c r="D42" s="118"/>
      <c r="E42" s="118"/>
      <c r="F42" s="118"/>
      <c r="G42" s="58"/>
      <c r="H42" s="65">
        <v>0</v>
      </c>
      <c r="I42" s="68"/>
      <c r="J42" s="20"/>
      <c r="K42" s="20"/>
    </row>
    <row r="43" spans="1:11" x14ac:dyDescent="0.2">
      <c r="A43" s="94">
        <v>8</v>
      </c>
      <c r="B43" s="66"/>
      <c r="C43" s="132" t="s">
        <v>67</v>
      </c>
      <c r="D43" s="132"/>
      <c r="E43" s="132"/>
      <c r="F43" s="132"/>
      <c r="G43" s="132"/>
      <c r="H43" s="19">
        <f>+MIN((H36/0.75-H36)-SUM(H38:H42),0)</f>
        <v>0</v>
      </c>
      <c r="I43" s="67"/>
      <c r="J43" s="20"/>
      <c r="K43" s="20"/>
    </row>
    <row r="44" spans="1:11" x14ac:dyDescent="0.2">
      <c r="A44" s="95"/>
      <c r="B44" s="66"/>
      <c r="C44" s="55"/>
      <c r="D44" s="55"/>
      <c r="E44" s="55"/>
      <c r="F44" s="132" t="s">
        <v>52</v>
      </c>
      <c r="G44" s="132"/>
      <c r="H44" s="82">
        <f>SUM(H38:H43)</f>
        <v>0</v>
      </c>
      <c r="I44" s="93" t="e">
        <f>H44/H45</f>
        <v>#DIV/0!</v>
      </c>
      <c r="J44" s="20"/>
      <c r="K44" s="20"/>
    </row>
    <row r="45" spans="1:11" ht="15.75" customHeight="1" x14ac:dyDescent="0.2">
      <c r="A45" s="95"/>
      <c r="B45" s="66"/>
      <c r="C45" s="136" t="s">
        <v>53</v>
      </c>
      <c r="D45" s="136"/>
      <c r="E45" s="136"/>
      <c r="F45" s="136"/>
      <c r="G45" s="136"/>
      <c r="H45" s="83">
        <f>H36+H44</f>
        <v>0</v>
      </c>
      <c r="I45" s="93" t="e">
        <f>H45/H45</f>
        <v>#DIV/0!</v>
      </c>
      <c r="J45" s="56"/>
      <c r="K45" s="20"/>
    </row>
    <row r="46" spans="1:11" ht="6" customHeight="1" x14ac:dyDescent="0.2">
      <c r="A46" s="95"/>
      <c r="B46" s="23"/>
      <c r="C46" s="23"/>
      <c r="D46" s="23"/>
      <c r="E46" s="23"/>
      <c r="F46" s="23"/>
      <c r="G46" s="22"/>
      <c r="H46" s="23"/>
      <c r="I46" s="22"/>
      <c r="J46" s="20"/>
      <c r="K46" s="20"/>
    </row>
    <row r="47" spans="1:11" x14ac:dyDescent="0.2">
      <c r="A47" s="94"/>
      <c r="B47" s="131" t="s">
        <v>1</v>
      </c>
      <c r="C47" s="131"/>
      <c r="D47" s="131"/>
      <c r="E47" s="24"/>
      <c r="F47" s="24"/>
      <c r="G47" s="21"/>
      <c r="H47" s="25"/>
      <c r="I47" s="21"/>
      <c r="J47" s="20"/>
      <c r="K47" s="20"/>
    </row>
    <row r="48" spans="1:11" ht="12.75" customHeight="1" x14ac:dyDescent="0.2">
      <c r="A48" s="94">
        <v>9</v>
      </c>
      <c r="B48" s="126" t="s">
        <v>79</v>
      </c>
      <c r="C48" s="126"/>
      <c r="D48" s="126"/>
      <c r="E48" s="126"/>
      <c r="F48" s="126"/>
      <c r="H48" s="69">
        <v>0.1</v>
      </c>
      <c r="I48" s="25"/>
      <c r="J48" s="20"/>
      <c r="K48" s="20"/>
    </row>
    <row r="49" spans="1:11" ht="12.75" customHeight="1" x14ac:dyDescent="0.2">
      <c r="A49" s="94"/>
      <c r="B49" s="139" t="s">
        <v>54</v>
      </c>
      <c r="C49" s="139"/>
      <c r="D49" s="139"/>
      <c r="E49" s="139"/>
      <c r="F49" s="139"/>
      <c r="H49" s="69">
        <v>0.1</v>
      </c>
      <c r="I49" s="21"/>
      <c r="J49" s="20"/>
      <c r="K49" s="20"/>
    </row>
    <row r="50" spans="1:11" ht="12.75" customHeight="1" x14ac:dyDescent="0.2">
      <c r="A50" s="94"/>
      <c r="B50" s="25" t="s">
        <v>61</v>
      </c>
      <c r="C50" s="52"/>
      <c r="D50" s="52"/>
      <c r="E50" s="52"/>
      <c r="F50" s="70"/>
      <c r="H50" s="57">
        <f>MAX(1-(H48/H49),0)</f>
        <v>0</v>
      </c>
      <c r="I50" s="85">
        <f>(H45*H50)</f>
        <v>0</v>
      </c>
      <c r="J50" s="20"/>
      <c r="K50" s="20"/>
    </row>
    <row r="51" spans="1:11" ht="6" customHeight="1" x14ac:dyDescent="0.2">
      <c r="A51" s="94"/>
      <c r="C51" s="25"/>
      <c r="D51" s="25"/>
      <c r="E51" s="25"/>
      <c r="F51" s="21"/>
      <c r="G51" s="26"/>
      <c r="H51" s="7"/>
      <c r="I51" s="86"/>
      <c r="J51" s="20"/>
      <c r="K51" s="20"/>
    </row>
    <row r="52" spans="1:11" x14ac:dyDescent="0.2">
      <c r="B52" s="84" t="s">
        <v>58</v>
      </c>
      <c r="C52" s="2"/>
      <c r="D52" s="2"/>
      <c r="E52" s="2"/>
      <c r="F52" s="2"/>
      <c r="I52" s="81"/>
      <c r="J52" s="20"/>
      <c r="K52" s="20"/>
    </row>
    <row r="53" spans="1:11" ht="12.75" customHeight="1" x14ac:dyDescent="0.2">
      <c r="A53" s="114">
        <v>10</v>
      </c>
      <c r="B53" s="133" t="s">
        <v>70</v>
      </c>
      <c r="C53" s="133"/>
      <c r="D53" s="133"/>
      <c r="E53" s="133"/>
      <c r="F53" s="133"/>
      <c r="G53" s="133"/>
      <c r="H53" s="7"/>
      <c r="I53" s="19"/>
      <c r="J53" s="20"/>
      <c r="K53" s="20"/>
    </row>
    <row r="54" spans="1:11" x14ac:dyDescent="0.2">
      <c r="A54" s="114"/>
      <c r="B54" s="133"/>
      <c r="C54" s="133"/>
      <c r="D54" s="133"/>
      <c r="E54" s="133"/>
      <c r="F54" s="133"/>
      <c r="G54" s="133"/>
      <c r="H54" s="6"/>
      <c r="I54" s="73">
        <v>0</v>
      </c>
      <c r="J54" s="20"/>
      <c r="K54" s="20" t="s">
        <v>81</v>
      </c>
    </row>
    <row r="55" spans="1:11" ht="8.25" customHeight="1" thickBot="1" x14ac:dyDescent="0.25">
      <c r="F55" s="20"/>
      <c r="G55" s="20"/>
      <c r="I55" s="81"/>
      <c r="J55" s="20"/>
      <c r="K55" s="20"/>
    </row>
    <row r="56" spans="1:11" ht="13.5" thickBot="1" x14ac:dyDescent="0.25">
      <c r="A56" s="99"/>
      <c r="B56" s="7" t="s">
        <v>74</v>
      </c>
      <c r="C56" s="7"/>
      <c r="D56" s="7"/>
      <c r="E56" s="7"/>
      <c r="F56" s="7"/>
      <c r="G56" s="27"/>
      <c r="I56" s="91">
        <f>H45-I50-I54</f>
        <v>0</v>
      </c>
      <c r="J56" s="6"/>
      <c r="K56" s="109">
        <f>H28-I56</f>
        <v>0</v>
      </c>
    </row>
    <row r="57" spans="1:11" ht="9" customHeight="1" thickBot="1" x14ac:dyDescent="0.25">
      <c r="A57" s="99"/>
      <c r="B57" s="7"/>
      <c r="C57" s="7"/>
      <c r="D57" s="7"/>
      <c r="E57" s="7"/>
      <c r="F57" s="7"/>
      <c r="G57" s="7"/>
      <c r="H57" s="28"/>
      <c r="I57" s="7"/>
      <c r="J57" s="6"/>
      <c r="K57" s="20"/>
    </row>
    <row r="58" spans="1:11" ht="27" thickBot="1" x14ac:dyDescent="0.45">
      <c r="A58" s="99"/>
      <c r="B58" s="101" t="s">
        <v>80</v>
      </c>
      <c r="C58" s="102"/>
      <c r="D58" s="102"/>
      <c r="E58" s="102"/>
      <c r="F58" s="102"/>
      <c r="G58" s="102"/>
      <c r="H58" s="103"/>
      <c r="I58" s="104">
        <f>+ROUNDDOWN(MIN(I56,H28),-2)</f>
        <v>0</v>
      </c>
      <c r="J58" s="87"/>
      <c r="K58" s="20"/>
    </row>
    <row r="59" spans="1:11" x14ac:dyDescent="0.2">
      <c r="J59" s="6"/>
      <c r="K59" s="20"/>
    </row>
    <row r="60" spans="1:11" x14ac:dyDescent="0.2">
      <c r="A60" s="99"/>
      <c r="B60" s="18" t="s">
        <v>6</v>
      </c>
      <c r="C60" s="18"/>
      <c r="D60" s="18"/>
      <c r="E60" s="18"/>
      <c r="F60" s="88"/>
      <c r="G60" s="89"/>
      <c r="H60" s="90"/>
      <c r="I60" s="18"/>
    </row>
    <row r="61" spans="1:11" ht="26.25" customHeight="1" x14ac:dyDescent="0.2">
      <c r="A61" s="96">
        <v>1</v>
      </c>
      <c r="B61" s="121" t="s">
        <v>72</v>
      </c>
      <c r="C61" s="121"/>
      <c r="D61" s="121"/>
      <c r="E61" s="121"/>
      <c r="F61" s="121"/>
      <c r="G61" s="121"/>
      <c r="H61" s="121"/>
      <c r="I61" s="121"/>
    </row>
    <row r="62" spans="1:11" x14ac:dyDescent="0.2">
      <c r="A62" s="96">
        <v>2</v>
      </c>
      <c r="B62" s="137" t="s">
        <v>49</v>
      </c>
      <c r="C62" s="137"/>
      <c r="D62" s="137"/>
      <c r="E62" s="137"/>
      <c r="F62" s="137"/>
      <c r="G62" s="137"/>
      <c r="H62" s="137"/>
      <c r="I62" s="137"/>
    </row>
    <row r="63" spans="1:11" x14ac:dyDescent="0.2">
      <c r="A63" s="96">
        <v>3</v>
      </c>
      <c r="B63" s="137" t="s">
        <v>38</v>
      </c>
      <c r="C63" s="137"/>
      <c r="D63" s="137"/>
      <c r="E63" s="137"/>
      <c r="F63" s="137"/>
      <c r="G63" s="137"/>
      <c r="H63" s="137"/>
      <c r="I63" s="137"/>
    </row>
    <row r="64" spans="1:11" x14ac:dyDescent="0.2">
      <c r="A64" s="96">
        <v>4</v>
      </c>
      <c r="B64" s="137" t="s">
        <v>17</v>
      </c>
      <c r="C64" s="137"/>
      <c r="D64" s="137"/>
      <c r="E64" s="137"/>
      <c r="F64" s="137"/>
      <c r="G64" s="137"/>
      <c r="H64" s="137"/>
      <c r="I64" s="137"/>
    </row>
    <row r="65" spans="1:11" ht="26.45" customHeight="1" x14ac:dyDescent="0.2">
      <c r="A65" s="96">
        <v>5</v>
      </c>
      <c r="B65" s="121" t="s">
        <v>51</v>
      </c>
      <c r="C65" s="121"/>
      <c r="D65" s="121"/>
      <c r="E65" s="121"/>
      <c r="F65" s="121"/>
      <c r="G65" s="121"/>
      <c r="H65" s="121"/>
      <c r="I65" s="121"/>
    </row>
    <row r="66" spans="1:11" ht="26.45" customHeight="1" x14ac:dyDescent="0.2">
      <c r="A66" s="96">
        <v>6</v>
      </c>
      <c r="B66" s="121" t="s">
        <v>50</v>
      </c>
      <c r="C66" s="121"/>
      <c r="D66" s="121"/>
      <c r="E66" s="121"/>
      <c r="F66" s="121"/>
      <c r="G66" s="121"/>
      <c r="H66" s="121"/>
      <c r="I66" s="121"/>
    </row>
    <row r="67" spans="1:11" x14ac:dyDescent="0.2">
      <c r="A67" s="96">
        <v>7</v>
      </c>
      <c r="B67" s="138" t="s">
        <v>20</v>
      </c>
      <c r="C67" s="138"/>
      <c r="D67" s="138"/>
      <c r="E67" s="138"/>
      <c r="F67" s="138"/>
      <c r="G67" s="138"/>
      <c r="H67" s="138"/>
      <c r="I67" s="138"/>
    </row>
    <row r="68" spans="1:11" ht="12.75" customHeight="1" x14ac:dyDescent="0.2">
      <c r="A68" s="96">
        <v>8</v>
      </c>
      <c r="B68" s="134" t="s">
        <v>68</v>
      </c>
      <c r="C68" s="134"/>
      <c r="D68" s="134"/>
      <c r="E68" s="134"/>
      <c r="F68" s="134"/>
      <c r="G68" s="134"/>
      <c r="H68" s="134"/>
      <c r="I68" s="134"/>
    </row>
    <row r="69" spans="1:11" ht="12.75" customHeight="1" x14ac:dyDescent="0.2">
      <c r="A69" s="96">
        <v>9</v>
      </c>
      <c r="B69" s="135" t="s">
        <v>69</v>
      </c>
      <c r="C69" s="135"/>
      <c r="D69" s="135"/>
      <c r="E69" s="135"/>
      <c r="F69" s="135"/>
      <c r="G69" s="135"/>
      <c r="H69" s="135"/>
      <c r="I69" s="135"/>
    </row>
    <row r="70" spans="1:11" ht="12.75" customHeight="1" x14ac:dyDescent="0.2">
      <c r="A70" s="96">
        <v>10</v>
      </c>
      <c r="B70" s="135" t="s">
        <v>71</v>
      </c>
      <c r="C70" s="135"/>
      <c r="D70" s="135"/>
      <c r="E70" s="135"/>
      <c r="F70" s="135"/>
      <c r="G70" s="135"/>
      <c r="H70" s="135"/>
      <c r="I70" s="135"/>
    </row>
    <row r="71" spans="1:11" x14ac:dyDescent="0.2">
      <c r="J71" s="6"/>
      <c r="K71" s="20"/>
    </row>
    <row r="72" spans="1:11" ht="15" x14ac:dyDescent="0.25">
      <c r="B72" s="119" t="s">
        <v>36</v>
      </c>
      <c r="C72" s="119"/>
      <c r="D72" s="119"/>
      <c r="E72" s="119"/>
      <c r="F72" s="119"/>
      <c r="G72" s="119"/>
      <c r="H72" s="119"/>
      <c r="I72" s="119"/>
    </row>
    <row r="73" spans="1:11" x14ac:dyDescent="0.2">
      <c r="B73" s="3"/>
      <c r="C73" s="3"/>
      <c r="D73" s="3"/>
      <c r="E73" s="3"/>
      <c r="F73" s="3"/>
      <c r="G73" s="3"/>
      <c r="H73" s="3"/>
      <c r="I73" s="3"/>
    </row>
    <row r="74" spans="1:11" x14ac:dyDescent="0.2">
      <c r="B74" s="111" t="s">
        <v>21</v>
      </c>
      <c r="C74" s="112"/>
      <c r="D74" s="112"/>
      <c r="E74" s="112"/>
      <c r="F74" s="112"/>
      <c r="G74" s="112"/>
      <c r="H74" s="112"/>
      <c r="I74" s="113"/>
    </row>
    <row r="75" spans="1:11" x14ac:dyDescent="0.2">
      <c r="B75" s="29" t="s">
        <v>10</v>
      </c>
      <c r="C75" s="29" t="s">
        <v>11</v>
      </c>
      <c r="D75" s="29" t="s">
        <v>12</v>
      </c>
      <c r="E75" s="29" t="s">
        <v>13</v>
      </c>
      <c r="F75" s="120" t="s">
        <v>14</v>
      </c>
      <c r="G75" s="120"/>
      <c r="H75" s="120"/>
      <c r="I75" s="120"/>
    </row>
    <row r="76" spans="1:11" x14ac:dyDescent="0.2">
      <c r="B76" s="5"/>
      <c r="C76" s="5"/>
      <c r="D76" s="5"/>
      <c r="E76" s="5"/>
      <c r="F76" s="122"/>
      <c r="G76" s="123"/>
      <c r="H76" s="123"/>
      <c r="I76" s="124"/>
    </row>
    <row r="77" spans="1:11" x14ac:dyDescent="0.2">
      <c r="B77" s="5"/>
      <c r="C77" s="5"/>
      <c r="D77" s="5"/>
      <c r="E77" s="5"/>
      <c r="F77" s="122"/>
      <c r="G77" s="123"/>
      <c r="H77" s="123"/>
      <c r="I77" s="124"/>
    </row>
    <row r="78" spans="1:11" x14ac:dyDescent="0.2">
      <c r="B78" s="5"/>
      <c r="C78" s="5"/>
      <c r="D78" s="5"/>
      <c r="E78" s="5"/>
      <c r="F78" s="122"/>
      <c r="G78" s="123"/>
      <c r="H78" s="123"/>
      <c r="I78" s="124"/>
    </row>
    <row r="79" spans="1:11" x14ac:dyDescent="0.2">
      <c r="B79" s="5"/>
      <c r="C79" s="5"/>
      <c r="D79" s="5"/>
      <c r="E79" s="5"/>
      <c r="F79" s="122"/>
      <c r="G79" s="123"/>
      <c r="H79" s="123"/>
      <c r="I79" s="124"/>
    </row>
    <row r="80" spans="1:11" x14ac:dyDescent="0.2">
      <c r="B80" s="5"/>
      <c r="C80" s="5"/>
      <c r="D80" s="5"/>
      <c r="E80" s="5"/>
      <c r="F80" s="122"/>
      <c r="G80" s="123"/>
      <c r="H80" s="123"/>
      <c r="I80" s="124"/>
    </row>
    <row r="81" spans="2:9" x14ac:dyDescent="0.2">
      <c r="B81" s="6"/>
      <c r="C81" s="6"/>
      <c r="D81" s="6"/>
      <c r="E81" s="6"/>
      <c r="F81" s="6"/>
      <c r="G81" s="6"/>
      <c r="H81" s="20"/>
      <c r="I81" s="20"/>
    </row>
    <row r="82" spans="2:9" x14ac:dyDescent="0.2">
      <c r="B82" s="111" t="s">
        <v>26</v>
      </c>
      <c r="C82" s="112"/>
      <c r="D82" s="112"/>
      <c r="E82" s="112"/>
      <c r="F82" s="112"/>
      <c r="G82" s="112"/>
      <c r="H82" s="112"/>
      <c r="I82" s="113"/>
    </row>
    <row r="83" spans="2:9" x14ac:dyDescent="0.2">
      <c r="B83" s="29" t="s">
        <v>10</v>
      </c>
      <c r="C83" s="127" t="s">
        <v>23</v>
      </c>
      <c r="D83" s="128"/>
      <c r="E83" s="129"/>
      <c r="F83" s="29" t="s">
        <v>24</v>
      </c>
      <c r="G83" s="29" t="s">
        <v>12</v>
      </c>
      <c r="H83" s="29" t="s">
        <v>25</v>
      </c>
      <c r="I83" s="29"/>
    </row>
    <row r="84" spans="2:9" x14ac:dyDescent="0.2">
      <c r="B84" s="5"/>
      <c r="C84" s="122"/>
      <c r="D84" s="123"/>
      <c r="E84" s="124"/>
      <c r="F84" s="5"/>
      <c r="G84" s="5"/>
      <c r="H84" s="5"/>
      <c r="I84" s="5"/>
    </row>
    <row r="85" spans="2:9" x14ac:dyDescent="0.2">
      <c r="B85" s="5"/>
      <c r="C85" s="122"/>
      <c r="D85" s="123"/>
      <c r="E85" s="124"/>
      <c r="F85" s="5"/>
      <c r="G85" s="5"/>
      <c r="H85" s="5"/>
      <c r="I85" s="5"/>
    </row>
    <row r="86" spans="2:9" x14ac:dyDescent="0.2">
      <c r="B86" s="5"/>
      <c r="C86" s="122"/>
      <c r="D86" s="123"/>
      <c r="E86" s="124"/>
      <c r="F86" s="5"/>
      <c r="G86" s="5"/>
      <c r="H86" s="5"/>
      <c r="I86" s="5"/>
    </row>
    <row r="87" spans="2:9" x14ac:dyDescent="0.2">
      <c r="B87" s="5"/>
      <c r="C87" s="122"/>
      <c r="D87" s="123"/>
      <c r="E87" s="124"/>
      <c r="F87" s="5"/>
      <c r="G87" s="5"/>
      <c r="H87" s="5"/>
      <c r="I87" s="5"/>
    </row>
    <row r="88" spans="2:9" x14ac:dyDescent="0.2">
      <c r="B88" s="5"/>
      <c r="C88" s="122"/>
      <c r="D88" s="123"/>
      <c r="E88" s="124"/>
      <c r="F88" s="5"/>
      <c r="G88" s="5"/>
      <c r="H88" s="5"/>
      <c r="I88" s="5"/>
    </row>
    <row r="89" spans="2:9" x14ac:dyDescent="0.2">
      <c r="B89" s="6"/>
      <c r="C89" s="37"/>
      <c r="D89" s="37"/>
      <c r="E89" s="37"/>
      <c r="F89" s="6"/>
      <c r="G89" s="6"/>
      <c r="H89" s="6"/>
      <c r="I89" s="6"/>
    </row>
    <row r="90" spans="2:9" x14ac:dyDescent="0.2">
      <c r="B90" s="111" t="s">
        <v>27</v>
      </c>
      <c r="C90" s="112"/>
      <c r="D90" s="112"/>
      <c r="E90" s="112"/>
      <c r="F90" s="112"/>
      <c r="G90" s="112"/>
      <c r="H90" s="112"/>
      <c r="I90" s="113"/>
    </row>
    <row r="91" spans="2:9" x14ac:dyDescent="0.2">
      <c r="B91" s="41" t="s">
        <v>29</v>
      </c>
      <c r="C91" s="42"/>
      <c r="D91" s="42"/>
      <c r="E91" s="42"/>
      <c r="F91" s="43"/>
      <c r="G91" s="43"/>
      <c r="H91" s="43"/>
      <c r="I91" s="44"/>
    </row>
    <row r="92" spans="2:9" x14ac:dyDescent="0.2">
      <c r="B92" s="45" t="s">
        <v>30</v>
      </c>
      <c r="C92" s="38"/>
      <c r="D92" s="105">
        <v>0</v>
      </c>
      <c r="E92" s="39"/>
      <c r="F92" s="38"/>
      <c r="G92" s="38"/>
      <c r="H92" s="38"/>
      <c r="I92" s="46"/>
    </row>
    <row r="93" spans="2:9" x14ac:dyDescent="0.2">
      <c r="B93" s="47" t="s">
        <v>31</v>
      </c>
      <c r="C93" s="34"/>
      <c r="D93" s="106">
        <v>0</v>
      </c>
      <c r="E93" s="40" t="s">
        <v>34</v>
      </c>
      <c r="F93" s="38"/>
      <c r="G93" s="38"/>
      <c r="H93" s="38"/>
      <c r="I93" s="46"/>
    </row>
    <row r="94" spans="2:9" x14ac:dyDescent="0.2">
      <c r="B94" s="45" t="s">
        <v>32</v>
      </c>
      <c r="C94" s="39"/>
      <c r="D94" s="107">
        <f>D92-D93</f>
        <v>0</v>
      </c>
      <c r="E94" s="40" t="s">
        <v>33</v>
      </c>
      <c r="F94" s="38"/>
      <c r="G94" s="38"/>
      <c r="H94" s="38"/>
      <c r="I94" s="46"/>
    </row>
    <row r="95" spans="2:9" x14ac:dyDescent="0.2">
      <c r="B95" s="47"/>
      <c r="C95" s="34"/>
      <c r="D95" s="34"/>
      <c r="E95" s="34"/>
      <c r="F95" s="33"/>
      <c r="G95" s="33"/>
      <c r="H95" s="33"/>
      <c r="I95" s="48"/>
    </row>
  </sheetData>
  <customSheetViews>
    <customSheetView guid="{48A21BE5-A7D9-466E-8DB2-A588FE42910F}" scale="125">
      <selection activeCell="L8" sqref="L8"/>
      <rowBreaks count="1" manualBreakCount="1">
        <brk id="70" max="8" man="1"/>
      </rowBreaks>
      <pageMargins left="0.7" right="0.7" top="0.75" bottom="0.75" header="0.3" footer="0.3"/>
      <printOptions horizontalCentered="1"/>
      <pageSetup scale="71" orientation="portrait" r:id="rId1"/>
    </customSheetView>
  </customSheetViews>
  <mergeCells count="59">
    <mergeCell ref="F8:G8"/>
    <mergeCell ref="H8:I8"/>
    <mergeCell ref="A53:A54"/>
    <mergeCell ref="F33:G33"/>
    <mergeCell ref="A8:E8"/>
    <mergeCell ref="A12:I12"/>
    <mergeCell ref="A13:I13"/>
    <mergeCell ref="A26:A27"/>
    <mergeCell ref="A1:I1"/>
    <mergeCell ref="A7:E7"/>
    <mergeCell ref="A5:I5"/>
    <mergeCell ref="A3:I3"/>
    <mergeCell ref="A2:I2"/>
    <mergeCell ref="H7:I7"/>
    <mergeCell ref="F7:G7"/>
    <mergeCell ref="C86:E86"/>
    <mergeCell ref="C87:E87"/>
    <mergeCell ref="B70:I70"/>
    <mergeCell ref="F44:G44"/>
    <mergeCell ref="C45:G45"/>
    <mergeCell ref="B64:I64"/>
    <mergeCell ref="B63:I63"/>
    <mergeCell ref="B62:I62"/>
    <mergeCell ref="B61:I61"/>
    <mergeCell ref="B67:I67"/>
    <mergeCell ref="B48:F48"/>
    <mergeCell ref="B49:F49"/>
    <mergeCell ref="C88:E88"/>
    <mergeCell ref="B15:F16"/>
    <mergeCell ref="B17:F17"/>
    <mergeCell ref="F80:I80"/>
    <mergeCell ref="B74:I74"/>
    <mergeCell ref="B82:I82"/>
    <mergeCell ref="C83:E83"/>
    <mergeCell ref="C84:E84"/>
    <mergeCell ref="C85:E85"/>
    <mergeCell ref="A31:I31"/>
    <mergeCell ref="B47:D47"/>
    <mergeCell ref="C43:G43"/>
    <mergeCell ref="B53:G54"/>
    <mergeCell ref="B68:I68"/>
    <mergeCell ref="B69:I69"/>
    <mergeCell ref="B65:I65"/>
    <mergeCell ref="B90:I90"/>
    <mergeCell ref="A15:A16"/>
    <mergeCell ref="A21:A22"/>
    <mergeCell ref="B18:F18"/>
    <mergeCell ref="B19:F19"/>
    <mergeCell ref="B20:F20"/>
    <mergeCell ref="B21:F22"/>
    <mergeCell ref="B72:I72"/>
    <mergeCell ref="F75:I75"/>
    <mergeCell ref="B66:I66"/>
    <mergeCell ref="F76:I76"/>
    <mergeCell ref="F77:I77"/>
    <mergeCell ref="F78:I78"/>
    <mergeCell ref="F79:I79"/>
    <mergeCell ref="A30:I30"/>
    <mergeCell ref="B42:F42"/>
  </mergeCells>
  <printOptions horizontalCentered="1"/>
  <pageMargins left="0.7" right="0.7" top="0.75" bottom="0.75" header="0.3" footer="0.3"/>
  <pageSetup scale="71" orientation="portrait" r:id="rId2"/>
  <rowBreaks count="1" manualBreakCount="1">
    <brk id="70"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4C9540DC87F3540BAEE69A95C16C0A3" ma:contentTypeVersion="9" ma:contentTypeDescription="Create a new document." ma:contentTypeScope="" ma:versionID="b70863b92db58e19be2b5b96b117c967">
  <xsd:schema xmlns:xsd="http://www.w3.org/2001/XMLSchema" xmlns:xs="http://www.w3.org/2001/XMLSchema" xmlns:p="http://schemas.microsoft.com/office/2006/metadata/properties" xmlns:ns1="http://schemas.microsoft.com/sharepoint/v3" xmlns:ns3="5bc851ee-ea4e-415f-85b6-aef41028cb20" targetNamespace="http://schemas.microsoft.com/office/2006/metadata/properties" ma:root="true" ma:fieldsID="9f2afd99acc1d56ed350d53737575f66" ns1:_="" ns3:_="">
    <xsd:import namespace="http://schemas.microsoft.com/sharepoint/v3"/>
    <xsd:import namespace="5bc851ee-ea4e-415f-85b6-aef41028cb2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bc851ee-ea4e-415f-85b6-aef41028cb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BD5F45BE-CB31-4D7B-BF42-9E0714CA008D}">
  <ds:schemaRefs>
    <ds:schemaRef ds:uri="http://schemas.microsoft.com/sharepoint/v3/contenttype/forms"/>
  </ds:schemaRefs>
</ds:datastoreItem>
</file>

<file path=customXml/itemProps2.xml><?xml version="1.0" encoding="utf-8"?>
<ds:datastoreItem xmlns:ds="http://schemas.openxmlformats.org/officeDocument/2006/customXml" ds:itemID="{B56C1859-CF82-45B0-B658-AB71A82FC2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bc851ee-ea4e-415f-85b6-aef41028cb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8E6C16-FB5D-46C9-AA2B-722BBB186B77}">
  <ds:schemaRefs>
    <ds:schemaRef ds:uri="http://schemas.microsoft.com/office/2006/metadata/properties"/>
    <ds:schemaRef ds:uri="http://www.w3.org/XML/1998/namespace"/>
    <ds:schemaRef ds:uri="5bc851ee-ea4e-415f-85b6-aef41028cb20"/>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purl.org/dc/dcmitype/"/>
    <ds:schemaRef ds:uri="http://schemas.microsoft.com/sharepoint/v3"/>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Loan Amount Estimator</vt:lpstr>
      <vt:lpstr>'Loan Amount Estimator'!Print_Area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Mandy Marquez</cp:lastModifiedBy>
  <cp:lastPrinted>2020-04-09T13:41:20Z</cp:lastPrinted>
  <dcterms:created xsi:type="dcterms:W3CDTF">2020-03-27T12:57:36Z</dcterms:created>
  <dcterms:modified xsi:type="dcterms:W3CDTF">2020-04-10T18:06:53Z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0x01010034C9540DC87F3540BAEE69A95C16C0A3</vt:lpwstr>
  </property>
  <property fmtid="{D5CDD505-2E9C-101B-9397-08002B2CF9AE}" pid="3" name="{A44787D4-0540-4523-9961-78E4036D8C6D}">
    <vt:lpwstr>{09781AE2-D349-49DB-BB96-52EF7A77B715}</vt:lpwstr>
  </property>
</Properties>
</file>